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選手権関係\第63回大会（2024年）\大会案内・申込受付\"/>
    </mc:Choice>
  </mc:AlternateContent>
  <xr:revisionPtr revIDLastSave="0" documentId="13_ncr:1_{21F02343-E197-4C51-8FB4-98CD89335C0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第63回通知 " sheetId="5" r:id="rId1"/>
    <sheet name="第6３回用資料 " sheetId="4" r:id="rId2"/>
  </sheets>
  <definedNames>
    <definedName name="_xlnm.Print_Area" localSheetId="1">'第6３回用資料 '!$A$1:$O$20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5" l="1"/>
  <c r="J16" i="4"/>
  <c r="H16" i="4"/>
  <c r="C16" i="4"/>
  <c r="D14" i="4" s="1"/>
  <c r="G14" i="4" l="1"/>
  <c r="E14" i="4"/>
  <c r="D9" i="4"/>
  <c r="D12" i="4"/>
  <c r="D7" i="4"/>
  <c r="G7" i="4" s="1"/>
  <c r="D15" i="4"/>
  <c r="D10" i="4"/>
  <c r="D5" i="4"/>
  <c r="D13" i="4"/>
  <c r="D8" i="4"/>
  <c r="D11" i="4"/>
  <c r="D6" i="4"/>
  <c r="G6" i="4" s="1"/>
  <c r="G15" i="4" l="1"/>
  <c r="E15" i="4"/>
  <c r="G5" i="4"/>
  <c r="E5" i="4"/>
  <c r="D16" i="4"/>
  <c r="G10" i="4"/>
  <c r="E10" i="4"/>
  <c r="E7" i="4"/>
  <c r="G8" i="4"/>
  <c r="E8" i="4"/>
  <c r="G13" i="4"/>
  <c r="E13" i="4"/>
  <c r="E6" i="4"/>
  <c r="G12" i="4"/>
  <c r="E12" i="4"/>
  <c r="E11" i="4"/>
  <c r="G11" i="4"/>
  <c r="G9" i="4"/>
  <c r="E9" i="4"/>
  <c r="E16" i="4" l="1"/>
  <c r="G16" i="4"/>
</calcChain>
</file>

<file path=xl/sharedStrings.xml><?xml version="1.0" encoding="utf-8"?>
<sst xmlns="http://schemas.openxmlformats.org/spreadsheetml/2006/main" count="41" uniqueCount="32">
  <si>
    <t>北海道・東北</t>
    <rPh sb="0" eb="3">
      <t>ホッカイドウ</t>
    </rPh>
    <rPh sb="4" eb="6">
      <t>トウホク</t>
    </rPh>
    <phoneticPr fontId="1"/>
  </si>
  <si>
    <t>関東</t>
    <rPh sb="0" eb="2">
      <t>カントウ</t>
    </rPh>
    <phoneticPr fontId="1"/>
  </si>
  <si>
    <t>甲信越</t>
    <rPh sb="0" eb="3">
      <t>コウシンエツ</t>
    </rPh>
    <phoneticPr fontId="1"/>
  </si>
  <si>
    <t>北陸</t>
    <rPh sb="0" eb="2">
      <t>ホクリク</t>
    </rPh>
    <phoneticPr fontId="1"/>
  </si>
  <si>
    <t>東海</t>
    <rPh sb="0" eb="2">
      <t>トウカイ</t>
    </rPh>
    <phoneticPr fontId="1"/>
  </si>
  <si>
    <t>近畿</t>
    <rPh sb="0" eb="2">
      <t>キンキ</t>
    </rPh>
    <phoneticPr fontId="1"/>
  </si>
  <si>
    <t>中国</t>
    <rPh sb="0" eb="2">
      <t>チュウゴク</t>
    </rPh>
    <phoneticPr fontId="1"/>
  </si>
  <si>
    <t>四国</t>
    <rPh sb="0" eb="2">
      <t>シコク</t>
    </rPh>
    <phoneticPr fontId="1"/>
  </si>
  <si>
    <t>九州</t>
    <rPh sb="0" eb="2">
      <t>キュウシュウ</t>
    </rPh>
    <phoneticPr fontId="1"/>
  </si>
  <si>
    <t>高文連</t>
    <rPh sb="0" eb="3">
      <t>コウブンレン</t>
    </rPh>
    <phoneticPr fontId="1"/>
  </si>
  <si>
    <t>Ａ級選手の支部別人数と割合</t>
    <rPh sb="1" eb="2">
      <t>キュウ</t>
    </rPh>
    <rPh sb="2" eb="4">
      <t>センシュ</t>
    </rPh>
    <rPh sb="5" eb="8">
      <t>シブベツ</t>
    </rPh>
    <rPh sb="8" eb="10">
      <t>ニンズウ</t>
    </rPh>
    <rPh sb="11" eb="13">
      <t>ワリアイ</t>
    </rPh>
    <phoneticPr fontId="1"/>
  </si>
  <si>
    <t>％</t>
    <phoneticPr fontId="1"/>
  </si>
  <si>
    <t>割合</t>
    <rPh sb="0" eb="2">
      <t>ワリアイ</t>
    </rPh>
    <phoneticPr fontId="1"/>
  </si>
  <si>
    <t>40人を左の割合で分けると</t>
    <rPh sb="2" eb="3">
      <t>ニン</t>
    </rPh>
    <rPh sb="4" eb="5">
      <t>ヒダリ</t>
    </rPh>
    <rPh sb="6" eb="8">
      <t>ワリアイ</t>
    </rPh>
    <rPh sb="9" eb="10">
      <t>ワ</t>
    </rPh>
    <phoneticPr fontId="1"/>
  </si>
  <si>
    <t>人数</t>
    <rPh sb="0" eb="2">
      <t>ニンズウ</t>
    </rPh>
    <phoneticPr fontId="1"/>
  </si>
  <si>
    <t>左記割合×40</t>
    <rPh sb="0" eb="2">
      <t>サキ</t>
    </rPh>
    <rPh sb="2" eb="4">
      <t>ワリアイ</t>
    </rPh>
    <phoneticPr fontId="1"/>
  </si>
  <si>
    <t>割り振ると（人）</t>
    <rPh sb="0" eb="1">
      <t>ワ</t>
    </rPh>
    <rPh sb="2" eb="3">
      <t>フ</t>
    </rPh>
    <rPh sb="6" eb="7">
      <t>ニン</t>
    </rPh>
    <phoneticPr fontId="1"/>
  </si>
  <si>
    <t>海外</t>
    <rPh sb="0" eb="2">
      <t>カイガイ</t>
    </rPh>
    <phoneticPr fontId="1"/>
  </si>
  <si>
    <t>支部名</t>
    <rPh sb="0" eb="2">
      <t>シブ</t>
    </rPh>
    <rPh sb="2" eb="3">
      <t>メイ</t>
    </rPh>
    <phoneticPr fontId="1"/>
  </si>
  <si>
    <t>（三捨四入）</t>
    <rPh sb="1" eb="2">
      <t>サン</t>
    </rPh>
    <rPh sb="2" eb="3">
      <t>シャ</t>
    </rPh>
    <rPh sb="3" eb="4">
      <t>ヨン</t>
    </rPh>
    <rPh sb="4" eb="5">
      <t>ニュウ</t>
    </rPh>
    <phoneticPr fontId="1"/>
  </si>
  <si>
    <t>合計</t>
    <rPh sb="0" eb="2">
      <t>ゴウケイ</t>
    </rPh>
    <phoneticPr fontId="1"/>
  </si>
  <si>
    <t>支部長推薦枠（名）</t>
    <rPh sb="0" eb="2">
      <t>シブ</t>
    </rPh>
    <rPh sb="2" eb="3">
      <t>チョウ</t>
    </rPh>
    <rPh sb="3" eb="5">
      <t>スイセン</t>
    </rPh>
    <rPh sb="5" eb="6">
      <t>ワク</t>
    </rPh>
    <rPh sb="7" eb="8">
      <t>メイ</t>
    </rPh>
    <phoneticPr fontId="1"/>
  </si>
  <si>
    <t>＊関東（海外枠１名）</t>
    <rPh sb="1" eb="3">
      <t>カントウ</t>
    </rPh>
    <rPh sb="4" eb="6">
      <t>カイガイ</t>
    </rPh>
    <rPh sb="6" eb="7">
      <t>ワク</t>
    </rPh>
    <rPh sb="8" eb="9">
      <t>メイ</t>
    </rPh>
    <phoneticPr fontId="1"/>
  </si>
  <si>
    <t>＊海外からの参加者がある場合は１名枠を取ってください</t>
    <rPh sb="1" eb="3">
      <t>カイガイ</t>
    </rPh>
    <rPh sb="6" eb="9">
      <t>サンカシャ</t>
    </rPh>
    <rPh sb="12" eb="14">
      <t>バアイ</t>
    </rPh>
    <rPh sb="16" eb="17">
      <t>メイ</t>
    </rPh>
    <rPh sb="17" eb="18">
      <t>ワク</t>
    </rPh>
    <rPh sb="19" eb="20">
      <t>ト</t>
    </rPh>
    <phoneticPr fontId="1"/>
  </si>
  <si>
    <t>　参加者がない場合は関東支部の枠として15名でお願いします。</t>
    <rPh sb="1" eb="4">
      <t>サンカシャ</t>
    </rPh>
    <rPh sb="7" eb="9">
      <t>バアイ</t>
    </rPh>
    <rPh sb="10" eb="14">
      <t>カントウシブ</t>
    </rPh>
    <rPh sb="15" eb="16">
      <t>ワク</t>
    </rPh>
    <rPh sb="21" eb="22">
      <t>メイ</t>
    </rPh>
    <rPh sb="24" eb="25">
      <t>ネガ</t>
    </rPh>
    <phoneticPr fontId="1"/>
  </si>
  <si>
    <t>＜全日本選手権大会各支部別推薦枠＞</t>
    <rPh sb="1" eb="7">
      <t>ゼンニホンセンシュケン</t>
    </rPh>
    <rPh sb="7" eb="9">
      <t>タイカイ</t>
    </rPh>
    <rPh sb="9" eb="12">
      <t>カクシブ</t>
    </rPh>
    <rPh sb="12" eb="13">
      <t>ベツ</t>
    </rPh>
    <rPh sb="13" eb="16">
      <t>スイセンワク</t>
    </rPh>
    <phoneticPr fontId="1"/>
  </si>
  <si>
    <t>　　競技かるた部長</t>
    <rPh sb="2" eb="4">
      <t>キョウギ</t>
    </rPh>
    <rPh sb="7" eb="8">
      <t>ブ</t>
    </rPh>
    <rPh sb="8" eb="9">
      <t>チョウ</t>
    </rPh>
    <phoneticPr fontId="1"/>
  </si>
  <si>
    <t>2023年12月1日現在</t>
    <rPh sb="4" eb="5">
      <t>ネン</t>
    </rPh>
    <rPh sb="7" eb="8">
      <t>ガツ</t>
    </rPh>
    <rPh sb="9" eb="10">
      <t>ヒ</t>
    </rPh>
    <rPh sb="10" eb="12">
      <t>ゲンザイ</t>
    </rPh>
    <phoneticPr fontId="1"/>
  </si>
  <si>
    <t>栃木県、群馬県、埼玉県、神奈川県、愛知県の各高文連</t>
    <rPh sb="0" eb="3">
      <t>トチギケン</t>
    </rPh>
    <rPh sb="4" eb="7">
      <t>グンマケン</t>
    </rPh>
    <rPh sb="8" eb="11">
      <t>サイタマケン</t>
    </rPh>
    <rPh sb="12" eb="16">
      <t>カナガワケン</t>
    </rPh>
    <rPh sb="17" eb="19">
      <t>アイチ</t>
    </rPh>
    <rPh sb="19" eb="20">
      <t>ケン</t>
    </rPh>
    <rPh sb="21" eb="22">
      <t>カク</t>
    </rPh>
    <rPh sb="22" eb="25">
      <t>コウブンレン</t>
    </rPh>
    <phoneticPr fontId="1"/>
  </si>
  <si>
    <t>山崎(案)</t>
    <rPh sb="0" eb="2">
      <t>ヤマザキ</t>
    </rPh>
    <rPh sb="3" eb="4">
      <t>アン</t>
    </rPh>
    <phoneticPr fontId="1"/>
  </si>
  <si>
    <t>合計</t>
    <rPh sb="0" eb="2">
      <t>ゴウケイ</t>
    </rPh>
    <phoneticPr fontId="1"/>
  </si>
  <si>
    <t>山崎みゆき</t>
    <rPh sb="0" eb="2">
      <t>ヤマザキ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</si>
</sst>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0.00_ "/>
    <numFmt numFmtId="178" formatCode="yyyy&quot;年&quot;m&quot;月&quot;d&quot;日&quot;;@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2" xfId="0" applyBorder="1">
      <alignment vertical="center"/>
    </xf>
    <xf numFmtId="176" fontId="0" fillId="0" borderId="3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177" fontId="0" fillId="0" borderId="1" xfId="0" applyNumberFormat="1" applyBorder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178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78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56" fontId="0" fillId="0" borderId="6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6DCD5-CD19-4845-9C28-52194A3E2A66}">
  <dimension ref="B1:E19"/>
  <sheetViews>
    <sheetView tabSelected="1" workbookViewId="0">
      <selection activeCell="D2" sqref="D2"/>
    </sheetView>
  </sheetViews>
  <sheetFormatPr defaultRowHeight="18" x14ac:dyDescent="0.45"/>
  <cols>
    <col min="2" max="2" width="24.3984375" customWidth="1"/>
    <col min="3" max="3" width="20" customWidth="1"/>
  </cols>
  <sheetData>
    <row r="1" spans="2:5" ht="26.25" customHeight="1" x14ac:dyDescent="0.45">
      <c r="D1" s="11">
        <v>45290</v>
      </c>
      <c r="E1" s="11"/>
    </row>
    <row r="2" spans="2:5" ht="26.25" customHeight="1" x14ac:dyDescent="0.45">
      <c r="D2" s="10" t="s">
        <v>26</v>
      </c>
      <c r="E2" s="10"/>
    </row>
    <row r="3" spans="2:5" ht="26.25" customHeight="1" x14ac:dyDescent="0.45">
      <c r="D3" s="18" t="s">
        <v>31</v>
      </c>
      <c r="E3" s="18"/>
    </row>
    <row r="4" spans="2:5" ht="22.2" x14ac:dyDescent="0.45">
      <c r="B4" s="12" t="s">
        <v>25</v>
      </c>
      <c r="C4" s="13"/>
    </row>
    <row r="5" spans="2:5" x14ac:dyDescent="0.45">
      <c r="B5" s="14" t="s">
        <v>18</v>
      </c>
      <c r="C5" s="16" t="s">
        <v>21</v>
      </c>
    </row>
    <row r="6" spans="2:5" x14ac:dyDescent="0.45">
      <c r="B6" s="15"/>
      <c r="C6" s="17"/>
    </row>
    <row r="7" spans="2:5" x14ac:dyDescent="0.45">
      <c r="B7" s="1" t="s">
        <v>0</v>
      </c>
      <c r="C7" s="1">
        <v>2</v>
      </c>
    </row>
    <row r="8" spans="2:5" x14ac:dyDescent="0.45">
      <c r="B8" s="1" t="s">
        <v>22</v>
      </c>
      <c r="C8" s="1">
        <v>15</v>
      </c>
    </row>
    <row r="9" spans="2:5" x14ac:dyDescent="0.45">
      <c r="B9" s="1" t="s">
        <v>2</v>
      </c>
      <c r="C9" s="1">
        <v>1</v>
      </c>
    </row>
    <row r="10" spans="2:5" x14ac:dyDescent="0.45">
      <c r="B10" s="1" t="s">
        <v>3</v>
      </c>
      <c r="C10" s="1">
        <v>3</v>
      </c>
    </row>
    <row r="11" spans="2:5" x14ac:dyDescent="0.45">
      <c r="B11" s="1" t="s">
        <v>4</v>
      </c>
      <c r="C11" s="1">
        <v>3</v>
      </c>
    </row>
    <row r="12" spans="2:5" x14ac:dyDescent="0.45">
      <c r="B12" s="1" t="s">
        <v>5</v>
      </c>
      <c r="C12" s="1">
        <v>9</v>
      </c>
    </row>
    <row r="13" spans="2:5" x14ac:dyDescent="0.45">
      <c r="B13" s="1" t="s">
        <v>6</v>
      </c>
      <c r="C13" s="1">
        <v>2</v>
      </c>
    </row>
    <row r="14" spans="2:5" x14ac:dyDescent="0.45">
      <c r="B14" s="1" t="s">
        <v>7</v>
      </c>
      <c r="C14" s="1">
        <v>1</v>
      </c>
    </row>
    <row r="15" spans="2:5" x14ac:dyDescent="0.45">
      <c r="B15" s="1" t="s">
        <v>8</v>
      </c>
      <c r="C15" s="1">
        <v>4</v>
      </c>
    </row>
    <row r="16" spans="2:5" x14ac:dyDescent="0.45">
      <c r="B16" s="1" t="s">
        <v>20</v>
      </c>
      <c r="C16" s="1">
        <f>SUM(C7:C15)</f>
        <v>40</v>
      </c>
    </row>
    <row r="17" spans="2:3" x14ac:dyDescent="0.45">
      <c r="C17" s="9"/>
    </row>
    <row r="18" spans="2:3" x14ac:dyDescent="0.45">
      <c r="B18" t="s">
        <v>23</v>
      </c>
    </row>
    <row r="19" spans="2:3" x14ac:dyDescent="0.45">
      <c r="B19" t="s">
        <v>24</v>
      </c>
    </row>
  </sheetData>
  <mergeCells count="5">
    <mergeCell ref="D1:E1"/>
    <mergeCell ref="B4:C4"/>
    <mergeCell ref="B5:B6"/>
    <mergeCell ref="C5:C6"/>
    <mergeCell ref="D3:E3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00A20-46C8-4FF1-9753-70F079C25C90}">
  <sheetPr>
    <pageSetUpPr fitToPage="1"/>
  </sheetPr>
  <dimension ref="A1:O17"/>
  <sheetViews>
    <sheetView workbookViewId="0">
      <selection sqref="A1:O20"/>
    </sheetView>
  </sheetViews>
  <sheetFormatPr defaultRowHeight="18" x14ac:dyDescent="0.45"/>
  <cols>
    <col min="1" max="1" width="3.8984375" customWidth="1"/>
    <col min="2" max="2" width="16.5" customWidth="1"/>
    <col min="6" max="6" width="2.19921875" customWidth="1"/>
    <col min="7" max="7" width="12.3984375" customWidth="1"/>
    <col min="8" max="8" width="16.09765625" customWidth="1"/>
    <col min="9" max="9" width="1.69921875" customWidth="1"/>
  </cols>
  <sheetData>
    <row r="1" spans="1:15" ht="36" customHeight="1" x14ac:dyDescent="0.45">
      <c r="A1" s="19" t="s">
        <v>10</v>
      </c>
      <c r="B1" s="19"/>
      <c r="C1" s="19"/>
      <c r="D1" s="19"/>
      <c r="E1" s="19"/>
      <c r="F1" s="19"/>
      <c r="G1" s="19"/>
      <c r="H1" s="19"/>
      <c r="I1" s="19"/>
    </row>
    <row r="2" spans="1:15" x14ac:dyDescent="0.45">
      <c r="G2" s="20" t="s">
        <v>27</v>
      </c>
      <c r="H2" s="20"/>
    </row>
    <row r="3" spans="1:15" x14ac:dyDescent="0.45">
      <c r="B3" s="14" t="s">
        <v>18</v>
      </c>
      <c r="C3" s="14" t="s">
        <v>14</v>
      </c>
      <c r="D3" s="14" t="s">
        <v>12</v>
      </c>
      <c r="E3" s="21" t="s">
        <v>11</v>
      </c>
      <c r="F3" s="23" t="s">
        <v>13</v>
      </c>
      <c r="G3" s="24"/>
      <c r="H3" s="25"/>
    </row>
    <row r="4" spans="1:15" x14ac:dyDescent="0.45">
      <c r="B4" s="15"/>
      <c r="C4" s="15"/>
      <c r="D4" s="15"/>
      <c r="E4" s="22"/>
      <c r="F4" s="26" t="s">
        <v>15</v>
      </c>
      <c r="G4" s="26"/>
      <c r="H4" s="5" t="s">
        <v>16</v>
      </c>
      <c r="J4" s="1" t="s">
        <v>29</v>
      </c>
      <c r="K4" t="s">
        <v>19</v>
      </c>
    </row>
    <row r="5" spans="1:15" ht="22.5" customHeight="1" x14ac:dyDescent="0.45">
      <c r="B5" s="1" t="s">
        <v>0</v>
      </c>
      <c r="C5" s="1">
        <v>64</v>
      </c>
      <c r="D5" s="1">
        <f>+C5/C16</f>
        <v>5.4654141759180187E-2</v>
      </c>
      <c r="E5" s="6">
        <f>+D5*100</f>
        <v>5.4654141759180188</v>
      </c>
      <c r="F5" s="3"/>
      <c r="G5" s="4">
        <f>+D5*40</f>
        <v>2.1861656703672074</v>
      </c>
      <c r="H5" s="1">
        <v>2</v>
      </c>
      <c r="J5" s="1">
        <v>2</v>
      </c>
    </row>
    <row r="6" spans="1:15" ht="22.5" customHeight="1" x14ac:dyDescent="0.45">
      <c r="B6" s="1" t="s">
        <v>1</v>
      </c>
      <c r="C6" s="1">
        <v>447</v>
      </c>
      <c r="D6" s="1">
        <f>+C6/C16</f>
        <v>0.38172502134927411</v>
      </c>
      <c r="E6" s="6">
        <f t="shared" ref="E6:E15" si="0">+D6*100</f>
        <v>38.172502134927413</v>
      </c>
      <c r="F6" s="3"/>
      <c r="G6" s="4">
        <f t="shared" ref="G6:G7" si="1">+D6*40</f>
        <v>15.269000853970965</v>
      </c>
      <c r="H6" s="1">
        <v>15</v>
      </c>
      <c r="J6" s="1">
        <v>15</v>
      </c>
    </row>
    <row r="7" spans="1:15" ht="22.5" customHeight="1" x14ac:dyDescent="0.45">
      <c r="B7" s="1" t="s">
        <v>2</v>
      </c>
      <c r="C7" s="1">
        <v>18</v>
      </c>
      <c r="D7" s="1">
        <f>+C7/C16</f>
        <v>1.5371477369769428E-2</v>
      </c>
      <c r="E7" s="6">
        <f t="shared" si="0"/>
        <v>1.5371477369769428</v>
      </c>
      <c r="F7" s="3"/>
      <c r="G7" s="4">
        <f t="shared" si="1"/>
        <v>0.61485909479077716</v>
      </c>
      <c r="H7" s="1">
        <v>1</v>
      </c>
      <c r="J7" s="1">
        <v>1</v>
      </c>
    </row>
    <row r="8" spans="1:15" ht="22.5" customHeight="1" x14ac:dyDescent="0.45">
      <c r="B8" s="1" t="s">
        <v>3</v>
      </c>
      <c r="C8" s="1">
        <v>71</v>
      </c>
      <c r="D8" s="1">
        <f>+C8/C16</f>
        <v>6.0631938514090523E-2</v>
      </c>
      <c r="E8" s="6">
        <f t="shared" si="0"/>
        <v>6.0631938514090526</v>
      </c>
      <c r="F8" s="3"/>
      <c r="G8" s="4">
        <f t="shared" ref="G8:G13" si="2">+D8*40</f>
        <v>2.4252775405636209</v>
      </c>
      <c r="H8" s="1">
        <v>3</v>
      </c>
      <c r="J8" s="1">
        <v>3</v>
      </c>
    </row>
    <row r="9" spans="1:15" ht="22.5" customHeight="1" x14ac:dyDescent="0.45">
      <c r="B9" s="1" t="s">
        <v>4</v>
      </c>
      <c r="C9" s="1">
        <v>97</v>
      </c>
      <c r="D9" s="1">
        <f>+C9/C16</f>
        <v>8.2835183603757467E-2</v>
      </c>
      <c r="E9" s="6">
        <f t="shared" si="0"/>
        <v>8.2835183603757461</v>
      </c>
      <c r="F9" s="3"/>
      <c r="G9" s="4">
        <f t="shared" si="2"/>
        <v>3.3134073441502987</v>
      </c>
      <c r="H9" s="1">
        <v>3</v>
      </c>
      <c r="J9" s="1">
        <v>3</v>
      </c>
    </row>
    <row r="10" spans="1:15" ht="22.5" customHeight="1" x14ac:dyDescent="0.45">
      <c r="B10" s="1" t="s">
        <v>5</v>
      </c>
      <c r="C10" s="1">
        <v>273</v>
      </c>
      <c r="D10" s="1">
        <f>+C10/C16</f>
        <v>0.233134073441503</v>
      </c>
      <c r="E10" s="6">
        <f t="shared" si="0"/>
        <v>23.313407344150299</v>
      </c>
      <c r="F10" s="3"/>
      <c r="G10" s="4">
        <f t="shared" si="2"/>
        <v>9.3253629376601204</v>
      </c>
      <c r="H10" s="1">
        <v>9</v>
      </c>
      <c r="J10" s="1">
        <v>9</v>
      </c>
    </row>
    <row r="11" spans="1:15" ht="22.5" customHeight="1" x14ac:dyDescent="0.45">
      <c r="B11" s="1" t="s">
        <v>6</v>
      </c>
      <c r="C11" s="1">
        <v>62</v>
      </c>
      <c r="D11" s="1">
        <f>+C11/C16</f>
        <v>5.2946199829205808E-2</v>
      </c>
      <c r="E11" s="6">
        <f t="shared" si="0"/>
        <v>5.2946199829205804</v>
      </c>
      <c r="F11" s="3"/>
      <c r="G11" s="4">
        <f t="shared" si="2"/>
        <v>2.1178479931682324</v>
      </c>
      <c r="H11" s="1">
        <v>2</v>
      </c>
      <c r="J11" s="1">
        <v>2</v>
      </c>
    </row>
    <row r="12" spans="1:15" ht="22.5" customHeight="1" x14ac:dyDescent="0.45">
      <c r="B12" s="1" t="s">
        <v>7</v>
      </c>
      <c r="C12" s="1">
        <v>17</v>
      </c>
      <c r="D12" s="1">
        <f>+C12/C16</f>
        <v>1.4517506404782237E-2</v>
      </c>
      <c r="E12" s="6">
        <f t="shared" si="0"/>
        <v>1.4517506404782237</v>
      </c>
      <c r="F12" s="3"/>
      <c r="G12" s="4">
        <f t="shared" si="2"/>
        <v>0.58070025619128951</v>
      </c>
      <c r="H12" s="1">
        <v>1</v>
      </c>
      <c r="J12" s="1">
        <v>1</v>
      </c>
    </row>
    <row r="13" spans="1:15" ht="22.5" customHeight="1" x14ac:dyDescent="0.45">
      <c r="B13" s="1" t="s">
        <v>8</v>
      </c>
      <c r="C13" s="1">
        <v>110</v>
      </c>
      <c r="D13" s="1">
        <f>+C13/C16</f>
        <v>9.3936806148590943E-2</v>
      </c>
      <c r="E13" s="6">
        <f t="shared" si="0"/>
        <v>9.393680614859095</v>
      </c>
      <c r="F13" s="3"/>
      <c r="G13" s="4">
        <f t="shared" si="2"/>
        <v>3.7574722459436378</v>
      </c>
      <c r="H13" s="1">
        <v>4</v>
      </c>
      <c r="J13" s="1">
        <v>4</v>
      </c>
    </row>
    <row r="14" spans="1:15" ht="22.5" customHeight="1" x14ac:dyDescent="0.45">
      <c r="B14" s="1" t="s">
        <v>9</v>
      </c>
      <c r="C14" s="1">
        <v>10</v>
      </c>
      <c r="D14" s="1">
        <f>+C14/C16</f>
        <v>8.539709649871904E-3</v>
      </c>
      <c r="E14" s="6">
        <f t="shared" si="0"/>
        <v>0.85397096498719038</v>
      </c>
      <c r="F14" s="3"/>
      <c r="G14" s="4">
        <f>D14*40</f>
        <v>0.34158838599487618</v>
      </c>
      <c r="H14" s="1">
        <v>0</v>
      </c>
      <c r="J14" s="1">
        <v>0</v>
      </c>
      <c r="K14" s="7" t="s">
        <v>28</v>
      </c>
      <c r="L14" s="2"/>
      <c r="M14" s="2"/>
      <c r="N14" s="2"/>
    </row>
    <row r="15" spans="1:15" ht="22.5" customHeight="1" x14ac:dyDescent="0.45">
      <c r="B15" s="1" t="s">
        <v>17</v>
      </c>
      <c r="C15" s="1">
        <v>2</v>
      </c>
      <c r="D15" s="1">
        <f>+C15/C16</f>
        <v>1.7079419299743809E-3</v>
      </c>
      <c r="E15" s="6">
        <f t="shared" si="0"/>
        <v>0.17079419299743809</v>
      </c>
      <c r="F15" s="3"/>
      <c r="G15" s="4">
        <f>D15*40</f>
        <v>6.8317677198975232E-2</v>
      </c>
      <c r="H15" s="1">
        <v>0</v>
      </c>
      <c r="J15" s="8">
        <v>0</v>
      </c>
      <c r="L15" s="2"/>
      <c r="M15" s="2"/>
      <c r="N15" s="2"/>
      <c r="O15" s="2"/>
    </row>
    <row r="16" spans="1:15" ht="22.5" customHeight="1" x14ac:dyDescent="0.45">
      <c r="B16" s="1" t="s">
        <v>30</v>
      </c>
      <c r="C16" s="1">
        <f>SUM(C5:C15)</f>
        <v>1171</v>
      </c>
      <c r="D16" s="1">
        <f>SUM(D5:D15)</f>
        <v>1</v>
      </c>
      <c r="E16" s="1">
        <f>SUM(E5:E15)</f>
        <v>99.999999999999986</v>
      </c>
      <c r="F16" s="3"/>
      <c r="G16" s="4">
        <f>SUM(G5:G15)</f>
        <v>40.000000000000007</v>
      </c>
      <c r="H16" s="1">
        <f>SUM(H5:H15)</f>
        <v>40</v>
      </c>
      <c r="J16" s="1">
        <f>SUM(J5:J15)</f>
        <v>40</v>
      </c>
      <c r="L16" s="2"/>
      <c r="M16" s="2"/>
      <c r="N16" s="2"/>
      <c r="O16" s="2"/>
    </row>
    <row r="17" ht="22.5" customHeight="1" x14ac:dyDescent="0.45"/>
  </sheetData>
  <mergeCells count="8">
    <mergeCell ref="A1:I1"/>
    <mergeCell ref="G2:H2"/>
    <mergeCell ref="B3:B4"/>
    <mergeCell ref="C3:C4"/>
    <mergeCell ref="D3:D4"/>
    <mergeCell ref="E3:E4"/>
    <mergeCell ref="F3:H3"/>
    <mergeCell ref="F4:G4"/>
  </mergeCells>
  <phoneticPr fontId="1"/>
  <pageMargins left="0.7" right="0.7" top="0.75" bottom="0.75" header="0.3" footer="0.3"/>
  <pageSetup paperSize="9" scale="6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第63回通知 </vt:lpstr>
      <vt:lpstr>第6３回用資料 </vt:lpstr>
      <vt:lpstr>'第6３回用資料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松川義</dc:creator>
  <cp:lastModifiedBy>誠 加藤</cp:lastModifiedBy>
  <cp:lastPrinted>2024-02-25T07:38:00Z</cp:lastPrinted>
  <dcterms:created xsi:type="dcterms:W3CDTF">2023-02-07T04:51:07Z</dcterms:created>
  <dcterms:modified xsi:type="dcterms:W3CDTF">2024-02-25T07:38:43Z</dcterms:modified>
</cp:coreProperties>
</file>